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rcodifederico/Dropbox/_Supreme Teamwear/_Suppliers/Deploy/2021 Deploy/"/>
    </mc:Choice>
  </mc:AlternateContent>
  <xr:revisionPtr revIDLastSave="0" documentId="13_ncr:1_{DA7E17A5-2037-AC4A-AF7B-E67F561666BB}" xr6:coauthVersionLast="45" xr6:coauthVersionMax="45" xr10:uidLastSave="{00000000-0000-0000-0000-000000000000}"/>
  <bookViews>
    <workbookView xWindow="12980" yWindow="460" windowWidth="36860" windowHeight="28340" xr2:uid="{00000000-000D-0000-FFFF-FFFF00000000}"/>
  </bookViews>
  <sheets>
    <sheet name="PRE ORDER OCT31st2020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8" i="2" l="1"/>
  <c r="G70" i="2" s="1"/>
  <c r="G63" i="2"/>
  <c r="G65" i="2" s="1"/>
  <c r="G57" i="2"/>
  <c r="G60" i="2" s="1"/>
  <c r="G52" i="2"/>
  <c r="G55" i="2" s="1"/>
  <c r="G47" i="2"/>
  <c r="G48" i="2"/>
  <c r="G46" i="2"/>
  <c r="G37" i="2"/>
  <c r="G38" i="2"/>
  <c r="G36" i="2"/>
  <c r="G18" i="2"/>
  <c r="G19" i="2"/>
  <c r="G17" i="2"/>
  <c r="E70" i="2"/>
  <c r="E65" i="2"/>
  <c r="E60" i="2"/>
  <c r="E55" i="2"/>
  <c r="E50" i="2"/>
  <c r="E45" i="2"/>
  <c r="E40" i="2"/>
  <c r="E35" i="2"/>
  <c r="E30" i="2"/>
  <c r="E25" i="2"/>
  <c r="E20" i="2"/>
  <c r="F43" i="2"/>
  <c r="G43" i="2" s="1"/>
  <c r="F42" i="2"/>
  <c r="G42" i="2" s="1"/>
  <c r="F41" i="2"/>
  <c r="G41" i="2" s="1"/>
  <c r="F34" i="2"/>
  <c r="G34" i="2" s="1"/>
  <c r="F33" i="2"/>
  <c r="G33" i="2" s="1"/>
  <c r="F32" i="2"/>
  <c r="G32" i="2" s="1"/>
  <c r="F29" i="2"/>
  <c r="G29" i="2" s="1"/>
  <c r="F28" i="2"/>
  <c r="G28" i="2" s="1"/>
  <c r="F27" i="2"/>
  <c r="G27" i="2" s="1"/>
  <c r="F24" i="2"/>
  <c r="G24" i="2" s="1"/>
  <c r="F23" i="2"/>
  <c r="G23" i="2" s="1"/>
  <c r="F22" i="2"/>
  <c r="G22" i="2" s="1"/>
  <c r="G50" i="2" l="1"/>
  <c r="G45" i="2"/>
  <c r="G40" i="2"/>
  <c r="G35" i="2"/>
  <c r="E72" i="2"/>
  <c r="G30" i="2"/>
  <c r="G25" i="2"/>
  <c r="G20" i="2"/>
  <c r="G73" i="2" l="1"/>
  <c r="G74" i="2" s="1"/>
  <c r="G75" i="2" s="1"/>
</calcChain>
</file>

<file path=xl/sharedStrings.xml><?xml version="1.0" encoding="utf-8"?>
<sst xmlns="http://schemas.openxmlformats.org/spreadsheetml/2006/main" count="74" uniqueCount="49">
  <si>
    <t>Date of Order:</t>
  </si>
  <si>
    <t>Club Name:</t>
  </si>
  <si>
    <t>Contact Name:</t>
  </si>
  <si>
    <t>Contact Number:</t>
  </si>
  <si>
    <t>Contact Email:</t>
  </si>
  <si>
    <t>Billing / Delivery Address:</t>
  </si>
  <si>
    <t>MODEL</t>
  </si>
  <si>
    <t>COLOUR</t>
  </si>
  <si>
    <t>SIZE</t>
  </si>
  <si>
    <t>RRP</t>
  </si>
  <si>
    <t>TOTAL</t>
  </si>
  <si>
    <t>T-SPEC - Series II - Training</t>
  </si>
  <si>
    <t>NEON YELLOW/CYAN</t>
  </si>
  <si>
    <t>Total QTY</t>
  </si>
  <si>
    <t>Sub Total</t>
  </si>
  <si>
    <t>T-SPEC Series II - Training</t>
  </si>
  <si>
    <t>FLURO ORANGE/SILVER</t>
  </si>
  <si>
    <t>WHITE/CYAN/GREEN</t>
  </si>
  <si>
    <t>FLURO PINK/SILVER</t>
  </si>
  <si>
    <t>WHITE/RED/BLACK</t>
  </si>
  <si>
    <t>WHITE/PINK/PINK</t>
  </si>
  <si>
    <t>NEON YELLOW/BLACK</t>
  </si>
  <si>
    <t>ENVISION - Professional Match</t>
  </si>
  <si>
    <t>WHITE/GOLD/BLACK</t>
  </si>
  <si>
    <t>ELITE BALL CARRY BAG</t>
  </si>
  <si>
    <t>12 TO 15 BALLS</t>
  </si>
  <si>
    <t>Total QTY Footballs</t>
  </si>
  <si>
    <t>GST</t>
  </si>
  <si>
    <t>HOW TO ORDER</t>
  </si>
  <si>
    <t xml:space="preserve">SIZE 3 = 50 balls per carton </t>
  </si>
  <si>
    <t>SIZE 4 &amp; 5 = 40 balls per carton</t>
  </si>
  <si>
    <t>2.  We will confirm and email you an invoice once your order is received.</t>
  </si>
  <si>
    <t>3.  Payment is required before dispatch</t>
  </si>
  <si>
    <t>4.  Delivery generally within 3 working days - Shipping cost is additional and will be quoted upon recieving delivery address</t>
  </si>
  <si>
    <t>THANK YOU</t>
  </si>
  <si>
    <t>3 X BALL `TUBE` CARRY BAG</t>
  </si>
  <si>
    <t>FITS 3 SIZE 5 BALLS</t>
  </si>
  <si>
    <t>INTENT - Series III - Elite Training/Match</t>
  </si>
  <si>
    <t>IGNITE - Match Ball - Hand Stitched</t>
  </si>
  <si>
    <t>IGNITE Series II - Match Ball - Thermo Bonded</t>
  </si>
  <si>
    <t>WHITE/NEON YELLOW/BLACK</t>
  </si>
  <si>
    <t>`INDUSTRY LEADING QUALITY &amp; VALUE FOR MONEY`</t>
  </si>
  <si>
    <t>NOTE:  PACKED CARTON DETAILS FOR REFERENCE</t>
  </si>
  <si>
    <t>DEPLOY FOOTBALL - BULK ORDER CLUB PRICING 2020/21</t>
  </si>
  <si>
    <t>Price/Unit  INC. GST</t>
  </si>
  <si>
    <r>
      <t xml:space="preserve">QTY.     </t>
    </r>
    <r>
      <rPr>
        <b/>
        <sz val="12"/>
        <color rgb="FF000000"/>
        <rFont val="Avenir Medium"/>
        <family val="2"/>
      </rPr>
      <t>(enter below)</t>
    </r>
  </si>
  <si>
    <t>sales@supremeteamwear.com.au</t>
  </si>
  <si>
    <t>Tel:0419205903</t>
  </si>
  <si>
    <t>1. Fill out order form &amp; email to sales@supremeteamwear.com.au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</si>
</sst>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-&quot;$&quot;* #,##0.00_-;\-&quot;$&quot;* #,##0.00_-;_-&quot;$&quot;* &quot;-&quot;??_-;_-@"/>
  </numFmts>
  <fonts count="21">
    <font>
      <sz val="12"/>
      <color rgb="FF000000"/>
      <name val="Calibri"/>
    </font>
    <font>
      <u/>
      <sz val="12"/>
      <color theme="10"/>
      <name val="Calibri"/>
      <family val="2"/>
    </font>
    <font>
      <b/>
      <sz val="18"/>
      <color rgb="FFFFFFFF"/>
      <name val="Avenir Medium"/>
      <family val="2"/>
    </font>
    <font>
      <b/>
      <sz val="15"/>
      <color rgb="FFFFFFFF"/>
      <name val="Avenir Medium"/>
      <family val="2"/>
    </font>
    <font>
      <sz val="15"/>
      <color rgb="FF000000"/>
      <name val="Avenir Medium"/>
      <family val="2"/>
    </font>
    <font>
      <sz val="12"/>
      <color rgb="FF000000"/>
      <name val="Avenir Medium"/>
      <family val="2"/>
    </font>
    <font>
      <sz val="12"/>
      <color rgb="FF1155CC"/>
      <name val="Avenir Medium"/>
      <family val="2"/>
    </font>
    <font>
      <b/>
      <sz val="15"/>
      <color rgb="FF000000"/>
      <name val="Avenir Medium"/>
      <family val="2"/>
    </font>
    <font>
      <b/>
      <sz val="16"/>
      <color rgb="FFFFFFFF"/>
      <name val="Avenir Medium"/>
      <family val="2"/>
    </font>
    <font>
      <b/>
      <sz val="16"/>
      <color rgb="FF000000"/>
      <name val="Avenir Medium"/>
      <family val="2"/>
    </font>
    <font>
      <b/>
      <sz val="12"/>
      <color rgb="FF000000"/>
      <name val="Avenir Medium"/>
      <family val="2"/>
    </font>
    <font>
      <b/>
      <sz val="14"/>
      <color rgb="FF000000"/>
      <name val="Avenir Medium"/>
      <family val="2"/>
    </font>
    <font>
      <u/>
      <sz val="12"/>
      <color theme="10"/>
      <name val="Avenir Medium"/>
      <family val="2"/>
    </font>
    <font>
      <b/>
      <i/>
      <sz val="15"/>
      <color rgb="FF6AA84F"/>
      <name val="Avenir Medium"/>
      <family val="2"/>
    </font>
    <font>
      <u/>
      <sz val="16"/>
      <color rgb="FF0000FF"/>
      <name val="Avenir Medium"/>
      <family val="2"/>
    </font>
    <font>
      <b/>
      <i/>
      <sz val="15"/>
      <color rgb="FF000000"/>
      <name val="Avenir Medium"/>
      <family val="2"/>
    </font>
    <font>
      <b/>
      <sz val="15"/>
      <color rgb="FF6AA84F"/>
      <name val="Avenir Medium"/>
      <family val="2"/>
    </font>
    <font>
      <b/>
      <i/>
      <sz val="12"/>
      <color rgb="FF000000"/>
      <name val="Avenir Medium"/>
      <family val="2"/>
    </font>
    <font>
      <sz val="16"/>
      <color rgb="FF000000"/>
      <name val="Avenir Medium"/>
      <family val="2"/>
    </font>
    <font>
      <sz val="16"/>
      <name val="Avenir Medium"/>
      <family val="2"/>
    </font>
    <font>
      <u/>
      <sz val="16"/>
      <color theme="10"/>
      <name val="Avenir Medium"/>
      <family val="2"/>
    </font>
  </fonts>
  <fills count="10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9BBB59"/>
        <bgColor rgb="FF9BBB59"/>
      </patternFill>
    </fill>
    <fill>
      <patternFill patternType="solid">
        <fgColor rgb="FFFFFF00"/>
        <bgColor rgb="FFFFFF00"/>
      </patternFill>
    </fill>
    <fill>
      <patternFill patternType="solid">
        <fgColor rgb="FF4F81BD"/>
        <bgColor rgb="FF4F81BD"/>
      </patternFill>
    </fill>
    <fill>
      <patternFill patternType="solid">
        <fgColor rgb="FFC4D79B"/>
        <bgColor rgb="FFC4D79B"/>
      </patternFill>
    </fill>
    <fill>
      <patternFill patternType="solid">
        <fgColor rgb="FFE2EFDA"/>
        <bgColor rgb="FF000000"/>
      </patternFill>
    </fill>
    <fill>
      <patternFill patternType="solid">
        <fgColor rgb="FFFFFF00"/>
        <bgColor rgb="FF000000"/>
      </patternFill>
    </fill>
  </fills>
  <borders count="4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double">
        <color rgb="FF000000"/>
      </bottom>
      <diagonal/>
    </border>
    <border>
      <left/>
      <right style="medium">
        <color indexed="64"/>
      </right>
      <top/>
      <bottom style="double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 style="double">
        <color rgb="FF000000"/>
      </top>
      <bottom/>
      <diagonal/>
    </border>
    <border>
      <left/>
      <right style="medium">
        <color indexed="64"/>
      </right>
      <top style="thin">
        <color indexed="64"/>
      </top>
      <bottom style="double">
        <color rgb="FF000000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rgb="FF000000"/>
      </bottom>
      <diagonal/>
    </border>
    <border>
      <left style="medium">
        <color indexed="64"/>
      </left>
      <right/>
      <top style="thin">
        <color indexed="64"/>
      </top>
      <bottom style="double">
        <color rgb="FF000000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52">
    <xf numFmtId="0" fontId="0" fillId="0" borderId="0" xfId="0" applyFont="1" applyAlignment="1"/>
    <xf numFmtId="0" fontId="2" fillId="2" borderId="13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3" fillId="0" borderId="12" xfId="0" applyFont="1" applyBorder="1" applyAlignment="1">
      <alignment vertical="center"/>
    </xf>
    <xf numFmtId="0" fontId="4" fillId="0" borderId="12" xfId="0" applyFont="1" applyBorder="1" applyAlignment="1"/>
    <xf numFmtId="0" fontId="5" fillId="0" borderId="0" xfId="0" applyFont="1" applyAlignment="1"/>
    <xf numFmtId="0" fontId="2" fillId="2" borderId="1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left" vertical="center"/>
    </xf>
    <xf numFmtId="0" fontId="3" fillId="0" borderId="12" xfId="0" applyFont="1" applyBorder="1" applyAlignment="1"/>
    <xf numFmtId="0" fontId="2" fillId="2" borderId="33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horizontal="left" vertical="center"/>
    </xf>
    <xf numFmtId="0" fontId="3" fillId="0" borderId="12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4" fillId="0" borderId="12" xfId="0" applyFont="1" applyBorder="1" applyAlignment="1">
      <alignment vertical="center"/>
    </xf>
    <xf numFmtId="0" fontId="4" fillId="0" borderId="12" xfId="0" applyFont="1" applyBorder="1" applyAlignment="1">
      <alignment horizontal="center" vertical="center"/>
    </xf>
    <xf numFmtId="164" fontId="4" fillId="0" borderId="12" xfId="0" applyNumberFormat="1" applyFont="1" applyBorder="1" applyAlignment="1">
      <alignment horizontal="center" vertical="center"/>
    </xf>
    <xf numFmtId="0" fontId="8" fillId="2" borderId="33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top"/>
    </xf>
    <xf numFmtId="164" fontId="4" fillId="0" borderId="24" xfId="0" applyNumberFormat="1" applyFont="1" applyBorder="1" applyAlignment="1">
      <alignment horizontal="center" vertical="center"/>
    </xf>
    <xf numFmtId="0" fontId="4" fillId="8" borderId="12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7" fillId="0" borderId="1" xfId="0" applyNumberFormat="1" applyFont="1" applyBorder="1" applyAlignment="1">
      <alignment horizontal="center" vertical="center"/>
    </xf>
    <xf numFmtId="0" fontId="7" fillId="5" borderId="26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164" fontId="7" fillId="5" borderId="36" xfId="0" applyNumberFormat="1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/>
    </xf>
    <xf numFmtId="0" fontId="7" fillId="5" borderId="10" xfId="0" applyFont="1" applyFill="1" applyBorder="1" applyAlignment="1">
      <alignment horizontal="center" vertical="center"/>
    </xf>
    <xf numFmtId="164" fontId="4" fillId="0" borderId="25" xfId="0" applyNumberFormat="1" applyFont="1" applyBorder="1" applyAlignment="1">
      <alignment horizontal="center" vertical="center"/>
    </xf>
    <xf numFmtId="164" fontId="7" fillId="5" borderId="27" xfId="0" applyNumberFormat="1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64" fontId="7" fillId="0" borderId="25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4" fillId="0" borderId="1" xfId="0" applyFont="1" applyBorder="1" applyAlignment="1"/>
    <xf numFmtId="0" fontId="4" fillId="0" borderId="25" xfId="0" applyFont="1" applyBorder="1" applyAlignment="1">
      <alignment horizontal="center" vertical="center"/>
    </xf>
    <xf numFmtId="0" fontId="5" fillId="0" borderId="11" xfId="0" applyFont="1" applyBorder="1" applyAlignment="1"/>
    <xf numFmtId="0" fontId="5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5" fillId="0" borderId="12" xfId="0" applyFont="1" applyBorder="1" applyAlignment="1"/>
    <xf numFmtId="0" fontId="5" fillId="0" borderId="12" xfId="0" applyFont="1" applyBorder="1" applyAlignment="1">
      <alignment horizontal="center" vertical="center" wrapText="1"/>
    </xf>
    <xf numFmtId="44" fontId="4" fillId="0" borderId="12" xfId="0" applyNumberFormat="1" applyFont="1" applyBorder="1" applyAlignment="1">
      <alignment horizontal="center" vertical="center"/>
    </xf>
    <xf numFmtId="44" fontId="7" fillId="0" borderId="12" xfId="0" applyNumberFormat="1" applyFont="1" applyBorder="1" applyAlignment="1">
      <alignment horizontal="center" vertical="center"/>
    </xf>
    <xf numFmtId="44" fontId="4" fillId="0" borderId="24" xfId="0" applyNumberFormat="1" applyFont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64" fontId="7" fillId="0" borderId="24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9" borderId="38" xfId="0" applyFont="1" applyFill="1" applyBorder="1" applyAlignment="1">
      <alignment vertical="center"/>
    </xf>
    <xf numFmtId="0" fontId="7" fillId="9" borderId="39" xfId="0" applyFont="1" applyFill="1" applyBorder="1" applyAlignment="1">
      <alignment vertical="center"/>
    </xf>
    <xf numFmtId="0" fontId="4" fillId="9" borderId="39" xfId="0" applyFont="1" applyFill="1" applyBorder="1" applyAlignment="1"/>
    <xf numFmtId="0" fontId="7" fillId="9" borderId="39" xfId="0" applyFont="1" applyFill="1" applyBorder="1" applyAlignment="1">
      <alignment horizontal="center" vertical="center"/>
    </xf>
    <xf numFmtId="44" fontId="7" fillId="9" borderId="37" xfId="0" applyNumberFormat="1" applyFont="1" applyFill="1" applyBorder="1" applyAlignment="1"/>
    <xf numFmtId="0" fontId="7" fillId="0" borderId="23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44" fontId="7" fillId="0" borderId="24" xfId="0" applyNumberFormat="1" applyFont="1" applyBorder="1" applyAlignment="1">
      <alignment horizontal="center"/>
    </xf>
    <xf numFmtId="0" fontId="7" fillId="6" borderId="23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/>
    </xf>
    <xf numFmtId="0" fontId="7" fillId="6" borderId="12" xfId="0" applyFont="1" applyFill="1" applyBorder="1" applyAlignment="1">
      <alignment horizontal="center" vertical="center"/>
    </xf>
    <xf numFmtId="0" fontId="4" fillId="0" borderId="24" xfId="0" applyFont="1" applyBorder="1" applyAlignment="1"/>
    <xf numFmtId="0" fontId="7" fillId="0" borderId="2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4" fontId="7" fillId="0" borderId="24" xfId="0" applyNumberFormat="1" applyFont="1" applyBorder="1" applyAlignment="1"/>
    <xf numFmtId="0" fontId="7" fillId="7" borderId="23" xfId="0" applyFont="1" applyFill="1" applyBorder="1" applyAlignment="1">
      <alignment horizontal="center"/>
    </xf>
    <xf numFmtId="0" fontId="7" fillId="7" borderId="12" xfId="0" applyFont="1" applyFill="1" applyBorder="1" applyAlignment="1">
      <alignment horizontal="center"/>
    </xf>
    <xf numFmtId="164" fontId="7" fillId="7" borderId="24" xfId="0" applyNumberFormat="1" applyFont="1" applyFill="1" applyBorder="1" applyAlignment="1"/>
    <xf numFmtId="0" fontId="12" fillId="0" borderId="23" xfId="1" applyFont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21" xfId="1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4" fillId="0" borderId="23" xfId="0" applyFont="1" applyBorder="1" applyAlignment="1">
      <alignment vertical="center"/>
    </xf>
    <xf numFmtId="0" fontId="14" fillId="0" borderId="12" xfId="0" applyFont="1" applyBorder="1" applyAlignment="1">
      <alignment horizontal="center" vertical="center"/>
    </xf>
    <xf numFmtId="0" fontId="14" fillId="0" borderId="12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7" fillId="0" borderId="8" xfId="0" applyFont="1" applyBorder="1"/>
    <xf numFmtId="0" fontId="13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left" vertical="center"/>
    </xf>
    <xf numFmtId="0" fontId="13" fillId="0" borderId="21" xfId="0" applyFont="1" applyBorder="1" applyAlignment="1">
      <alignment horizontal="center" vertical="center"/>
    </xf>
    <xf numFmtId="0" fontId="4" fillId="0" borderId="8" xfId="0" applyFont="1" applyBorder="1"/>
    <xf numFmtId="0" fontId="15" fillId="0" borderId="12" xfId="0" applyFont="1" applyBorder="1" applyAlignment="1">
      <alignment vertical="center"/>
    </xf>
    <xf numFmtId="0" fontId="4" fillId="0" borderId="8" xfId="0" applyFont="1" applyBorder="1" applyAlignment="1"/>
    <xf numFmtId="0" fontId="4" fillId="0" borderId="8" xfId="0" applyFont="1" applyBorder="1" applyAlignment="1">
      <alignment vertical="center"/>
    </xf>
    <xf numFmtId="0" fontId="16" fillId="0" borderId="12" xfId="0" applyFont="1" applyBorder="1" applyAlignment="1">
      <alignment vertical="center"/>
    </xf>
    <xf numFmtId="0" fontId="16" fillId="0" borderId="21" xfId="0" applyFont="1" applyBorder="1" applyAlignment="1">
      <alignment vertical="center"/>
    </xf>
    <xf numFmtId="0" fontId="15" fillId="0" borderId="23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4" fillId="0" borderId="28" xfId="0" applyFont="1" applyBorder="1" applyAlignment="1"/>
    <xf numFmtId="0" fontId="4" fillId="0" borderId="29" xfId="0" applyFont="1" applyBorder="1" applyAlignment="1"/>
    <xf numFmtId="0" fontId="4" fillId="0" borderId="30" xfId="0" applyFont="1" applyBorder="1" applyAlignment="1"/>
    <xf numFmtId="0" fontId="7" fillId="0" borderId="12" xfId="0" applyFont="1" applyBorder="1" applyAlignment="1"/>
    <xf numFmtId="0" fontId="4" fillId="0" borderId="0" xfId="0" applyFont="1"/>
    <xf numFmtId="0" fontId="15" fillId="0" borderId="12" xfId="0" applyFont="1" applyBorder="1" applyAlignment="1"/>
    <xf numFmtId="0" fontId="4" fillId="0" borderId="0" xfId="0" applyFont="1" applyAlignment="1">
      <alignment vertical="center"/>
    </xf>
    <xf numFmtId="0" fontId="17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vertical="center"/>
    </xf>
    <xf numFmtId="49" fontId="18" fillId="0" borderId="12" xfId="0" applyNumberFormat="1" applyFont="1" applyBorder="1" applyAlignment="1"/>
    <xf numFmtId="49" fontId="19" fillId="0" borderId="24" xfId="0" applyNumberFormat="1" applyFont="1" applyBorder="1"/>
    <xf numFmtId="49" fontId="20" fillId="0" borderId="23" xfId="1" applyNumberFormat="1" applyFont="1" applyBorder="1" applyAlignment="1">
      <alignment horizontal="center" vertical="center"/>
    </xf>
    <xf numFmtId="0" fontId="20" fillId="0" borderId="12" xfId="1" applyFont="1" applyBorder="1" applyAlignment="1">
      <alignment horizontal="center" vertical="center"/>
    </xf>
    <xf numFmtId="0" fontId="4" fillId="8" borderId="12" xfId="0" applyFont="1" applyFill="1" applyBorder="1" applyAlignment="1" applyProtection="1">
      <alignment horizontal="center" vertical="center"/>
      <protection locked="0"/>
    </xf>
    <xf numFmtId="0" fontId="4" fillId="8" borderId="1" xfId="0" applyFont="1" applyFill="1" applyBorder="1" applyAlignment="1" applyProtection="1">
      <alignment horizontal="center" vertical="center"/>
      <protection locked="0"/>
    </xf>
    <xf numFmtId="0" fontId="4" fillId="0" borderId="31" xfId="0" applyFont="1" applyBorder="1" applyAlignment="1" applyProtection="1">
      <alignment horizontal="center" vertic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17" xfId="0" applyFont="1" applyFill="1" applyBorder="1" applyAlignment="1" applyProtection="1">
      <alignment horizontal="center" vertical="center"/>
      <protection locked="0"/>
    </xf>
    <xf numFmtId="15" fontId="4" fillId="0" borderId="2" xfId="0" applyNumberFormat="1" applyFont="1" applyBorder="1" applyAlignment="1" applyProtection="1">
      <alignment horizontal="center"/>
      <protection locked="0"/>
    </xf>
    <xf numFmtId="15" fontId="4" fillId="0" borderId="3" xfId="0" applyNumberFormat="1" applyFont="1" applyBorder="1" applyAlignment="1" applyProtection="1">
      <alignment horizontal="center"/>
      <protection locked="0"/>
    </xf>
    <xf numFmtId="15" fontId="4" fillId="0" borderId="20" xfId="0" applyNumberFormat="1" applyFont="1" applyBorder="1" applyAlignment="1" applyProtection="1">
      <alignment horizontal="center"/>
      <protection locked="0"/>
    </xf>
    <xf numFmtId="15" fontId="4" fillId="0" borderId="4" xfId="0" applyNumberFormat="1" applyFont="1" applyBorder="1" applyAlignment="1" applyProtection="1">
      <alignment horizontal="center"/>
      <protection locked="0"/>
    </xf>
    <xf numFmtId="15" fontId="4" fillId="0" borderId="1" xfId="0" applyNumberFormat="1" applyFont="1" applyBorder="1" applyAlignment="1" applyProtection="1">
      <alignment horizontal="center"/>
      <protection locked="0"/>
    </xf>
    <xf numFmtId="15" fontId="4" fillId="0" borderId="17" xfId="0" applyNumberFormat="1" applyFont="1" applyBorder="1" applyAlignment="1" applyProtection="1">
      <alignment horizontal="center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965200</xdr:colOff>
      <xdr:row>15</xdr:row>
      <xdr:rowOff>228600</xdr:rowOff>
    </xdr:from>
    <xdr:to>
      <xdr:col>1</xdr:col>
      <xdr:colOff>1679575</xdr:colOff>
      <xdr:row>18</xdr:row>
      <xdr:rowOff>184150</xdr:rowOff>
    </xdr:to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5100" y="4254500"/>
          <a:ext cx="714375" cy="7556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939800</xdr:colOff>
      <xdr:row>25</xdr:row>
      <xdr:rowOff>241300</xdr:rowOff>
    </xdr:from>
    <xdr:to>
      <xdr:col>1</xdr:col>
      <xdr:colOff>1765300</xdr:colOff>
      <xdr:row>28</xdr:row>
      <xdr:rowOff>190500</xdr:rowOff>
    </xdr:to>
    <xdr:pic>
      <xdr:nvPicPr>
        <xdr:cNvPr id="3" name="image2.png" title="Imag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19700" y="6845300"/>
          <a:ext cx="825500" cy="762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660400</xdr:colOff>
      <xdr:row>35</xdr:row>
      <xdr:rowOff>330200</xdr:rowOff>
    </xdr:from>
    <xdr:to>
      <xdr:col>1</xdr:col>
      <xdr:colOff>2108200</xdr:colOff>
      <xdr:row>38</xdr:row>
      <xdr:rowOff>76200</xdr:rowOff>
    </xdr:to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300" y="9525000"/>
          <a:ext cx="1447800" cy="7874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927100</xdr:colOff>
      <xdr:row>20</xdr:row>
      <xdr:rowOff>241300</xdr:rowOff>
    </xdr:from>
    <xdr:to>
      <xdr:col>1</xdr:col>
      <xdr:colOff>1752600</xdr:colOff>
      <xdr:row>23</xdr:row>
      <xdr:rowOff>190500</xdr:rowOff>
    </xdr:to>
    <xdr:pic>
      <xdr:nvPicPr>
        <xdr:cNvPr id="5" name="image3.png" title="Image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07000" y="5549900"/>
          <a:ext cx="825500" cy="7620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1117600</xdr:colOff>
      <xdr:row>46</xdr:row>
      <xdr:rowOff>63500</xdr:rowOff>
    </xdr:from>
    <xdr:to>
      <xdr:col>1</xdr:col>
      <xdr:colOff>1739900</xdr:colOff>
      <xdr:row>48</xdr:row>
      <xdr:rowOff>101600</xdr:rowOff>
    </xdr:to>
    <xdr:pic>
      <xdr:nvPicPr>
        <xdr:cNvPr id="6" name="image5.png" title="Image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97500" y="12852400"/>
          <a:ext cx="622300" cy="5715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660400</xdr:colOff>
      <xdr:row>40</xdr:row>
      <xdr:rowOff>342900</xdr:rowOff>
    </xdr:from>
    <xdr:to>
      <xdr:col>1</xdr:col>
      <xdr:colOff>2133600</xdr:colOff>
      <xdr:row>42</xdr:row>
      <xdr:rowOff>114300</xdr:rowOff>
    </xdr:to>
    <xdr:pic>
      <xdr:nvPicPr>
        <xdr:cNvPr id="7" name="image6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0300" y="11074400"/>
          <a:ext cx="1473200" cy="8001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1016000</xdr:colOff>
      <xdr:row>31</xdr:row>
      <xdr:rowOff>38100</xdr:rowOff>
    </xdr:from>
    <xdr:to>
      <xdr:col>1</xdr:col>
      <xdr:colOff>1714499</xdr:colOff>
      <xdr:row>33</xdr:row>
      <xdr:rowOff>177800</xdr:rowOff>
    </xdr:to>
    <xdr:pic>
      <xdr:nvPicPr>
        <xdr:cNvPr id="8" name="image7.png" title="Imag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95900" y="8204200"/>
          <a:ext cx="698499" cy="67310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1092200</xdr:colOff>
      <xdr:row>56</xdr:row>
      <xdr:rowOff>63500</xdr:rowOff>
    </xdr:from>
    <xdr:to>
      <xdr:col>1</xdr:col>
      <xdr:colOff>1765300</xdr:colOff>
      <xdr:row>58</xdr:row>
      <xdr:rowOff>165101</xdr:rowOff>
    </xdr:to>
    <xdr:pic>
      <xdr:nvPicPr>
        <xdr:cNvPr id="9" name="image9.png" title="Imag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72100" y="15443200"/>
          <a:ext cx="673100" cy="635001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965200</xdr:colOff>
      <xdr:row>60</xdr:row>
      <xdr:rowOff>114300</xdr:rowOff>
    </xdr:from>
    <xdr:to>
      <xdr:col>1</xdr:col>
      <xdr:colOff>1914525</xdr:colOff>
      <xdr:row>63</xdr:row>
      <xdr:rowOff>171450</xdr:rowOff>
    </xdr:to>
    <xdr:pic>
      <xdr:nvPicPr>
        <xdr:cNvPr id="10" name="image8.jpg" title="Image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245100" y="16522700"/>
          <a:ext cx="949325" cy="8699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1244600</xdr:colOff>
      <xdr:row>65</xdr:row>
      <xdr:rowOff>88900</xdr:rowOff>
    </xdr:from>
    <xdr:to>
      <xdr:col>1</xdr:col>
      <xdr:colOff>1676527</xdr:colOff>
      <xdr:row>68</xdr:row>
      <xdr:rowOff>190500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47199A9-C717-1847-A861-13BF0E3C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24500" y="17792700"/>
          <a:ext cx="431927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850900</xdr:colOff>
      <xdr:row>50</xdr:row>
      <xdr:rowOff>254000</xdr:rowOff>
    </xdr:from>
    <xdr:to>
      <xdr:col>1</xdr:col>
      <xdr:colOff>2044700</xdr:colOff>
      <xdr:row>53</xdr:row>
      <xdr:rowOff>203200</xdr:rowOff>
    </xdr:to>
    <xdr:pic>
      <xdr:nvPicPr>
        <xdr:cNvPr id="12" name="image9.png">
          <a:extLst>
            <a:ext uri="{FF2B5EF4-FFF2-40B4-BE49-F238E27FC236}">
              <a16:creationId xmlns:a16="http://schemas.microsoft.com/office/drawing/2014/main" id="{11422CBC-9492-4A47-ACE2-83C5BEC66B38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0800" y="14071600"/>
          <a:ext cx="1193800" cy="7620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tel:0419205903" TargetMode="External"/><Relationship Id="rId2" Type="http://schemas.openxmlformats.org/officeDocument/2006/relationships/hyperlink" Target="mailto:sales@supremeteamwear.com.au" TargetMode="External"/><Relationship Id="rId1" Type="http://schemas.openxmlformats.org/officeDocument/2006/relationships/hyperlink" Target="mailto:sales@deployfootball.com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22144-84E7-F343-9849-AC1A545F06F9}">
  <dimension ref="A1:Z1002"/>
  <sheetViews>
    <sheetView tabSelected="1" zoomScaleNormal="100" workbookViewId="0">
      <selection activeCell="E18" sqref="E18"/>
    </sheetView>
  </sheetViews>
  <sheetFormatPr baseColWidth="10" defaultRowHeight="17"/>
  <cols>
    <col min="1" max="1" width="56.1640625" style="6" customWidth="1"/>
    <col min="2" max="2" width="34.33203125" style="6" customWidth="1"/>
    <col min="3" max="3" width="18" style="6" customWidth="1"/>
    <col min="4" max="4" width="14" style="6" customWidth="1"/>
    <col min="5" max="5" width="14.1640625" style="6" customWidth="1"/>
    <col min="6" max="6" width="13.1640625" style="6" customWidth="1"/>
    <col min="7" max="7" width="30.5" style="6" customWidth="1"/>
    <col min="8" max="16384" width="10.83203125" style="6"/>
  </cols>
  <sheetData>
    <row r="1" spans="1:26" ht="21">
      <c r="A1" s="1" t="s">
        <v>43</v>
      </c>
      <c r="B1" s="2"/>
      <c r="C1" s="2"/>
      <c r="D1" s="2"/>
      <c r="E1" s="2"/>
      <c r="F1" s="2"/>
      <c r="G1" s="3"/>
      <c r="H1" s="4"/>
      <c r="I1" s="4"/>
      <c r="J1" s="4"/>
      <c r="K1" s="4"/>
      <c r="L1" s="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1">
      <c r="A2" s="7"/>
      <c r="B2" s="8"/>
      <c r="C2" s="8"/>
      <c r="D2" s="8"/>
      <c r="E2" s="8"/>
      <c r="F2" s="8"/>
      <c r="G2" s="9"/>
      <c r="H2" s="4"/>
      <c r="I2" s="4"/>
      <c r="J2" s="4"/>
      <c r="K2" s="4"/>
      <c r="L2" s="4"/>
      <c r="M2" s="4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26">
      <c r="A3" s="10" t="s">
        <v>0</v>
      </c>
      <c r="B3" s="126"/>
      <c r="C3" s="126"/>
      <c r="D3" s="126"/>
      <c r="E3" s="126"/>
      <c r="F3" s="126"/>
      <c r="G3" s="127"/>
      <c r="H3" s="11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1">
      <c r="A4" s="12" t="s">
        <v>1</v>
      </c>
      <c r="B4" s="128"/>
      <c r="C4" s="129"/>
      <c r="D4" s="129"/>
      <c r="E4" s="129"/>
      <c r="F4" s="129"/>
      <c r="G4" s="130"/>
      <c r="H4" s="11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1">
      <c r="A5" s="13"/>
      <c r="B5" s="131"/>
      <c r="C5" s="132"/>
      <c r="D5" s="132"/>
      <c r="E5" s="132"/>
      <c r="F5" s="132"/>
      <c r="G5" s="133"/>
      <c r="H5" s="11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1">
      <c r="A6" s="12" t="s">
        <v>2</v>
      </c>
      <c r="B6" s="128"/>
      <c r="C6" s="129"/>
      <c r="D6" s="129"/>
      <c r="E6" s="129"/>
      <c r="F6" s="129"/>
      <c r="G6" s="130"/>
      <c r="H6" s="11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21">
      <c r="A7" s="13"/>
      <c r="B7" s="131"/>
      <c r="C7" s="132"/>
      <c r="D7" s="132"/>
      <c r="E7" s="132"/>
      <c r="F7" s="132"/>
      <c r="G7" s="133"/>
      <c r="H7" s="11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1">
      <c r="A8" s="12" t="s">
        <v>3</v>
      </c>
      <c r="B8" s="134"/>
      <c r="C8" s="135"/>
      <c r="D8" s="135"/>
      <c r="E8" s="135"/>
      <c r="F8" s="135"/>
      <c r="G8" s="136"/>
      <c r="H8" s="11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1">
      <c r="A9" s="13"/>
      <c r="B9" s="137"/>
      <c r="C9" s="138"/>
      <c r="D9" s="138"/>
      <c r="E9" s="138"/>
      <c r="F9" s="138"/>
      <c r="G9" s="139"/>
      <c r="H9" s="4"/>
      <c r="I9" s="4"/>
      <c r="J9" s="4"/>
      <c r="K9" s="4"/>
      <c r="L9" s="14"/>
      <c r="M9" s="4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1">
      <c r="A10" s="12" t="s">
        <v>4</v>
      </c>
      <c r="B10" s="140"/>
      <c r="C10" s="141"/>
      <c r="D10" s="141"/>
      <c r="E10" s="141"/>
      <c r="F10" s="141"/>
      <c r="G10" s="142"/>
      <c r="H10" s="4"/>
      <c r="I10" s="4"/>
      <c r="J10" s="4"/>
      <c r="K10" s="4"/>
      <c r="L10" s="14"/>
      <c r="M10" s="4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1">
      <c r="A11" s="13"/>
      <c r="B11" s="143"/>
      <c r="C11" s="144"/>
      <c r="D11" s="144"/>
      <c r="E11" s="144"/>
      <c r="F11" s="144"/>
      <c r="G11" s="145"/>
      <c r="H11" s="15"/>
      <c r="I11" s="16"/>
      <c r="J11" s="17"/>
      <c r="K11" s="17"/>
      <c r="L11" s="18"/>
      <c r="M11" s="18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1">
      <c r="A12" s="12" t="s">
        <v>5</v>
      </c>
      <c r="B12" s="146"/>
      <c r="C12" s="147"/>
      <c r="D12" s="147"/>
      <c r="E12" s="147"/>
      <c r="F12" s="147"/>
      <c r="G12" s="148"/>
      <c r="H12" s="15"/>
      <c r="I12" s="16"/>
      <c r="J12" s="17"/>
      <c r="K12" s="17"/>
      <c r="L12" s="18"/>
      <c r="M12" s="18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1">
      <c r="A13" s="13"/>
      <c r="B13" s="149"/>
      <c r="C13" s="150"/>
      <c r="D13" s="150"/>
      <c r="E13" s="150"/>
      <c r="F13" s="150"/>
      <c r="G13" s="151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33" customHeight="1">
      <c r="A14" s="19" t="s">
        <v>6</v>
      </c>
      <c r="B14" s="20" t="s">
        <v>7</v>
      </c>
      <c r="C14" s="20" t="s">
        <v>8</v>
      </c>
      <c r="D14" s="20" t="s">
        <v>9</v>
      </c>
      <c r="E14" s="21" t="s">
        <v>45</v>
      </c>
      <c r="F14" s="22" t="s">
        <v>44</v>
      </c>
      <c r="G14" s="23" t="s">
        <v>10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1">
      <c r="A15" s="24"/>
      <c r="B15" s="25"/>
      <c r="C15" s="26"/>
      <c r="D15" s="26"/>
      <c r="E15" s="27"/>
      <c r="F15" s="28"/>
      <c r="G15" s="29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1">
      <c r="A16" s="30" t="s">
        <v>11</v>
      </c>
      <c r="B16" s="31" t="s">
        <v>12</v>
      </c>
      <c r="C16" s="17"/>
      <c r="D16" s="17"/>
      <c r="E16" s="17"/>
      <c r="F16" s="18"/>
      <c r="G16" s="32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1">
      <c r="A17" s="30"/>
      <c r="B17" s="31"/>
      <c r="C17" s="17">
        <v>3</v>
      </c>
      <c r="D17" s="18">
        <v>22</v>
      </c>
      <c r="E17" s="124">
        <v>0</v>
      </c>
      <c r="F17" s="34">
        <v>14.5</v>
      </c>
      <c r="G17" s="32">
        <f>E17*F17</f>
        <v>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1">
      <c r="A18" s="30"/>
      <c r="B18" s="31"/>
      <c r="C18" s="17">
        <v>4</v>
      </c>
      <c r="D18" s="18">
        <v>23.1</v>
      </c>
      <c r="E18" s="124"/>
      <c r="F18" s="34">
        <v>14.5</v>
      </c>
      <c r="G18" s="32">
        <f t="shared" ref="G18:G19" si="0">E18*F18</f>
        <v>0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21">
      <c r="A19" s="35"/>
      <c r="B19" s="36"/>
      <c r="C19" s="37">
        <v>5</v>
      </c>
      <c r="D19" s="38">
        <v>24.2</v>
      </c>
      <c r="E19" s="125"/>
      <c r="F19" s="39">
        <v>14.5</v>
      </c>
      <c r="G19" s="32">
        <f t="shared" si="0"/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2" thickBot="1">
      <c r="A20" s="40"/>
      <c r="B20" s="41"/>
      <c r="C20" s="41" t="s">
        <v>13</v>
      </c>
      <c r="D20" s="41"/>
      <c r="E20" s="41">
        <f>SUM(E17:E19)</f>
        <v>0</v>
      </c>
      <c r="F20" s="41" t="s">
        <v>14</v>
      </c>
      <c r="G20" s="42">
        <f>SUM(G17:G19)</f>
        <v>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22" thickTop="1">
      <c r="A21" s="43" t="s">
        <v>15</v>
      </c>
      <c r="B21" s="44" t="s">
        <v>16</v>
      </c>
      <c r="C21" s="17"/>
      <c r="D21" s="17"/>
      <c r="E21" s="17"/>
      <c r="F21" s="18"/>
      <c r="G21" s="32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1">
      <c r="A22" s="30"/>
      <c r="B22" s="31"/>
      <c r="C22" s="17">
        <v>3</v>
      </c>
      <c r="D22" s="18">
        <v>22</v>
      </c>
      <c r="E22" s="124"/>
      <c r="F22" s="34">
        <f>F17</f>
        <v>14.5</v>
      </c>
      <c r="G22" s="32">
        <f>E22*F22</f>
        <v>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21">
      <c r="A23" s="30"/>
      <c r="B23" s="31"/>
      <c r="C23" s="17">
        <v>4</v>
      </c>
      <c r="D23" s="18">
        <v>23.1</v>
      </c>
      <c r="E23" s="124"/>
      <c r="F23" s="34">
        <f>F18</f>
        <v>14.5</v>
      </c>
      <c r="G23" s="32">
        <f t="shared" ref="G23:G24" si="1">E23*F23</f>
        <v>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1">
      <c r="A24" s="35"/>
      <c r="B24" s="36"/>
      <c r="C24" s="37">
        <v>5</v>
      </c>
      <c r="D24" s="18">
        <v>24.2</v>
      </c>
      <c r="E24" s="125"/>
      <c r="F24" s="34">
        <f>F19</f>
        <v>14.5</v>
      </c>
      <c r="G24" s="32">
        <f t="shared" si="1"/>
        <v>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22" thickBot="1">
      <c r="A25" s="40"/>
      <c r="B25" s="41"/>
      <c r="C25" s="41" t="s">
        <v>13</v>
      </c>
      <c r="D25" s="45"/>
      <c r="E25" s="41">
        <f>SUM(E22:E24)</f>
        <v>0</v>
      </c>
      <c r="F25" s="45" t="s">
        <v>14</v>
      </c>
      <c r="G25" s="42">
        <f>SUM(G22:G24)</f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2" thickTop="1">
      <c r="A26" s="43" t="s">
        <v>11</v>
      </c>
      <c r="B26" s="44" t="s">
        <v>17</v>
      </c>
      <c r="C26" s="17"/>
      <c r="D26" s="17"/>
      <c r="E26" s="17"/>
      <c r="F26" s="18"/>
      <c r="G26" s="32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21">
      <c r="A27" s="30"/>
      <c r="B27" s="31"/>
      <c r="C27" s="17">
        <v>3</v>
      </c>
      <c r="D27" s="18">
        <v>22</v>
      </c>
      <c r="E27" s="124"/>
      <c r="F27" s="34">
        <f>F17</f>
        <v>14.5</v>
      </c>
      <c r="G27" s="32">
        <f>E27*F27</f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1">
      <c r="A28" s="30"/>
      <c r="B28" s="31"/>
      <c r="C28" s="17">
        <v>4</v>
      </c>
      <c r="D28" s="18">
        <v>23.1</v>
      </c>
      <c r="E28" s="124"/>
      <c r="F28" s="34">
        <f>F18</f>
        <v>14.5</v>
      </c>
      <c r="G28" s="32">
        <f t="shared" ref="G28:G29" si="2">E28*F28</f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21">
      <c r="A29" s="35"/>
      <c r="B29" s="36"/>
      <c r="C29" s="37">
        <v>5</v>
      </c>
      <c r="D29" s="18">
        <v>24.2</v>
      </c>
      <c r="E29" s="125"/>
      <c r="F29" s="34">
        <f>F19</f>
        <v>14.5</v>
      </c>
      <c r="G29" s="32">
        <f t="shared" si="2"/>
        <v>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22" thickBot="1">
      <c r="A30" s="40"/>
      <c r="B30" s="41"/>
      <c r="C30" s="41" t="s">
        <v>13</v>
      </c>
      <c r="D30" s="45"/>
      <c r="E30" s="41">
        <f>SUM(E27:E29)</f>
        <v>0</v>
      </c>
      <c r="F30" s="45" t="s">
        <v>14</v>
      </c>
      <c r="G30" s="42">
        <f>SUM(G27:G29)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22" thickTop="1">
      <c r="A31" s="43" t="s">
        <v>11</v>
      </c>
      <c r="B31" s="44" t="s">
        <v>18</v>
      </c>
      <c r="C31" s="17"/>
      <c r="D31" s="17"/>
      <c r="E31" s="33"/>
      <c r="F31" s="18"/>
      <c r="G31" s="32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21">
      <c r="A32" s="30"/>
      <c r="B32" s="31"/>
      <c r="C32" s="17">
        <v>3</v>
      </c>
      <c r="D32" s="18">
        <v>22</v>
      </c>
      <c r="E32" s="124"/>
      <c r="F32" s="34">
        <f>F17</f>
        <v>14.5</v>
      </c>
      <c r="G32" s="32">
        <f>E32*F32</f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21">
      <c r="A33" s="30"/>
      <c r="B33" s="31"/>
      <c r="C33" s="17">
        <v>4</v>
      </c>
      <c r="D33" s="18">
        <v>23.1</v>
      </c>
      <c r="E33" s="124"/>
      <c r="F33" s="34">
        <f>F18</f>
        <v>14.5</v>
      </c>
      <c r="G33" s="32">
        <f t="shared" ref="G33:G34" si="3">E33*F33</f>
        <v>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21">
      <c r="A34" s="35"/>
      <c r="B34" s="36"/>
      <c r="C34" s="37">
        <v>5</v>
      </c>
      <c r="D34" s="18">
        <v>24.2</v>
      </c>
      <c r="E34" s="125"/>
      <c r="F34" s="34">
        <f>F19</f>
        <v>14.5</v>
      </c>
      <c r="G34" s="32">
        <f t="shared" si="3"/>
        <v>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22" thickBot="1">
      <c r="A35" s="40"/>
      <c r="B35" s="41"/>
      <c r="C35" s="41" t="s">
        <v>13</v>
      </c>
      <c r="D35" s="45"/>
      <c r="E35" s="41">
        <f>SUM(E32:E34)</f>
        <v>0</v>
      </c>
      <c r="F35" s="45" t="s">
        <v>14</v>
      </c>
      <c r="G35" s="42">
        <f>SUM(G32:G34)</f>
        <v>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40" customHeight="1" thickTop="1">
      <c r="A36" s="43" t="s">
        <v>37</v>
      </c>
      <c r="B36" s="44" t="s">
        <v>19</v>
      </c>
      <c r="C36" s="17">
        <v>3</v>
      </c>
      <c r="D36" s="18">
        <v>32.950000000000003</v>
      </c>
      <c r="E36" s="124"/>
      <c r="F36" s="34">
        <v>23.99</v>
      </c>
      <c r="G36" s="32">
        <f>E36*F36</f>
        <v>0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21">
      <c r="A37" s="30"/>
      <c r="B37" s="31"/>
      <c r="C37" s="17">
        <v>4</v>
      </c>
      <c r="D37" s="18">
        <v>33.950000000000003</v>
      </c>
      <c r="E37" s="124"/>
      <c r="F37" s="34">
        <v>23.99</v>
      </c>
      <c r="G37" s="32">
        <f t="shared" ref="G37:G38" si="4">E37*F37</f>
        <v>0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21">
      <c r="A38" s="30"/>
      <c r="B38" s="31"/>
      <c r="C38" s="17">
        <v>5</v>
      </c>
      <c r="D38" s="18">
        <v>34.950000000000003</v>
      </c>
      <c r="E38" s="124"/>
      <c r="F38" s="34">
        <v>23.99</v>
      </c>
      <c r="G38" s="32">
        <f t="shared" si="4"/>
        <v>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21">
      <c r="A39" s="35"/>
      <c r="B39" s="36"/>
      <c r="C39" s="37"/>
      <c r="D39" s="38"/>
      <c r="E39" s="37"/>
      <c r="F39" s="39"/>
      <c r="G39" s="46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22" thickBot="1">
      <c r="A40" s="40"/>
      <c r="B40" s="41"/>
      <c r="C40" s="41" t="s">
        <v>13</v>
      </c>
      <c r="D40" s="41"/>
      <c r="E40" s="41">
        <f>SUM(E36:E38)</f>
        <v>0</v>
      </c>
      <c r="F40" s="41" t="s">
        <v>14</v>
      </c>
      <c r="G40" s="47">
        <f>SUM(G36:G38)</f>
        <v>0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60" customHeight="1" thickTop="1">
      <c r="A41" s="43" t="s">
        <v>37</v>
      </c>
      <c r="B41" s="44" t="s">
        <v>20</v>
      </c>
      <c r="C41" s="17">
        <v>3</v>
      </c>
      <c r="D41" s="18">
        <v>32.950000000000003</v>
      </c>
      <c r="E41" s="124"/>
      <c r="F41" s="34">
        <f>F36</f>
        <v>23.99</v>
      </c>
      <c r="G41" s="32">
        <f>E41*F41</f>
        <v>0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21">
      <c r="A42" s="30"/>
      <c r="B42" s="31"/>
      <c r="C42" s="17">
        <v>4</v>
      </c>
      <c r="D42" s="18">
        <v>33.950000000000003</v>
      </c>
      <c r="E42" s="124"/>
      <c r="F42" s="34">
        <f>F37</f>
        <v>23.99</v>
      </c>
      <c r="G42" s="32">
        <f t="shared" ref="G42:G43" si="5">E42*F42</f>
        <v>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21">
      <c r="A43" s="30"/>
      <c r="B43" s="31"/>
      <c r="C43" s="17">
        <v>5</v>
      </c>
      <c r="D43" s="18">
        <v>34.950000000000003</v>
      </c>
      <c r="E43" s="124"/>
      <c r="F43" s="34">
        <f>F38</f>
        <v>23.99</v>
      </c>
      <c r="G43" s="32">
        <f t="shared" si="5"/>
        <v>0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21">
      <c r="A44" s="48"/>
      <c r="B44" s="36"/>
      <c r="C44" s="49"/>
      <c r="D44" s="49"/>
      <c r="E44" s="49"/>
      <c r="F44" s="49"/>
      <c r="G44" s="50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22" thickBot="1">
      <c r="A45" s="40"/>
      <c r="B45" s="41"/>
      <c r="C45" s="41" t="s">
        <v>13</v>
      </c>
      <c r="D45" s="41"/>
      <c r="E45" s="41">
        <f>SUM(E41:E43)</f>
        <v>0</v>
      </c>
      <c r="F45" s="41" t="s">
        <v>14</v>
      </c>
      <c r="G45" s="47">
        <f>SUM(G41:G43)</f>
        <v>0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22" thickTop="1">
      <c r="A46" s="51" t="s">
        <v>38</v>
      </c>
      <c r="B46" s="44" t="s">
        <v>21</v>
      </c>
      <c r="C46" s="17">
        <v>3</v>
      </c>
      <c r="D46" s="18">
        <v>55</v>
      </c>
      <c r="E46" s="124"/>
      <c r="F46" s="34">
        <v>38</v>
      </c>
      <c r="G46" s="32">
        <f>E46*F46</f>
        <v>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21">
      <c r="A47" s="52"/>
      <c r="B47" s="31"/>
      <c r="C47" s="17">
        <v>4</v>
      </c>
      <c r="D47" s="18">
        <v>58</v>
      </c>
      <c r="E47" s="124"/>
      <c r="F47" s="34">
        <v>38</v>
      </c>
      <c r="G47" s="32">
        <f t="shared" ref="G47:G48" si="6">E47*F47</f>
        <v>0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21">
      <c r="A48" s="52"/>
      <c r="B48" s="31"/>
      <c r="C48" s="17">
        <v>5</v>
      </c>
      <c r="D48" s="18">
        <v>59.95</v>
      </c>
      <c r="E48" s="124"/>
      <c r="F48" s="34">
        <v>38</v>
      </c>
      <c r="G48" s="32">
        <f t="shared" si="6"/>
        <v>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21">
      <c r="A49" s="53"/>
      <c r="B49" s="36"/>
      <c r="C49" s="54"/>
      <c r="D49" s="54"/>
      <c r="E49" s="54"/>
      <c r="F49" s="54"/>
      <c r="G49" s="5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22" thickBot="1">
      <c r="A50" s="40"/>
      <c r="B50" s="41"/>
      <c r="C50" s="41" t="s">
        <v>13</v>
      </c>
      <c r="D50" s="41"/>
      <c r="E50" s="41">
        <f>SUM(E46:E48)</f>
        <v>0</v>
      </c>
      <c r="F50" s="41" t="s">
        <v>14</v>
      </c>
      <c r="G50" s="47">
        <f>SUM(G46:G48)</f>
        <v>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22" thickTop="1">
      <c r="A51" s="51" t="s">
        <v>39</v>
      </c>
      <c r="B51" s="44" t="s">
        <v>40</v>
      </c>
      <c r="C51" s="5"/>
      <c r="D51" s="5"/>
      <c r="E51" s="17"/>
      <c r="F51" s="5"/>
      <c r="G51" s="32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21">
      <c r="A52" s="52"/>
      <c r="B52" s="31"/>
      <c r="C52" s="17">
        <v>5</v>
      </c>
      <c r="D52" s="18">
        <v>60</v>
      </c>
      <c r="E52" s="124"/>
      <c r="F52" s="34">
        <v>40</v>
      </c>
      <c r="G52" s="32">
        <f>E52*F52</f>
        <v>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21">
      <c r="A53" s="52"/>
      <c r="B53" s="31"/>
      <c r="C53" s="17"/>
      <c r="D53" s="18"/>
      <c r="E53" s="17"/>
      <c r="F53" s="34"/>
      <c r="G53" s="32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21">
      <c r="A54" s="53"/>
      <c r="B54" s="36"/>
      <c r="C54" s="37"/>
      <c r="D54" s="38"/>
      <c r="E54" s="37"/>
      <c r="F54" s="39"/>
      <c r="G54" s="46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22" thickBot="1">
      <c r="A55" s="40"/>
      <c r="B55" s="41"/>
      <c r="C55" s="41" t="s">
        <v>13</v>
      </c>
      <c r="D55" s="41"/>
      <c r="E55" s="41">
        <f>SUM(E52)</f>
        <v>0</v>
      </c>
      <c r="F55" s="41" t="s">
        <v>14</v>
      </c>
      <c r="G55" s="47">
        <f>SUM(G52)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22" thickTop="1">
      <c r="A56" s="51" t="s">
        <v>22</v>
      </c>
      <c r="B56" s="44" t="s">
        <v>23</v>
      </c>
      <c r="C56" s="5"/>
      <c r="D56" s="5"/>
      <c r="E56" s="17"/>
      <c r="F56" s="5"/>
      <c r="G56" s="32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21">
      <c r="A57" s="52"/>
      <c r="B57" s="31"/>
      <c r="C57" s="17">
        <v>5</v>
      </c>
      <c r="D57" s="18">
        <v>149</v>
      </c>
      <c r="E57" s="124"/>
      <c r="F57" s="34">
        <v>88</v>
      </c>
      <c r="G57" s="32">
        <f>E57*F57</f>
        <v>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21">
      <c r="A58" s="52"/>
      <c r="B58" s="31"/>
      <c r="C58" s="17"/>
      <c r="D58" s="18"/>
      <c r="E58" s="17"/>
      <c r="F58" s="34"/>
      <c r="G58" s="32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21">
      <c r="A59" s="53"/>
      <c r="B59" s="36"/>
      <c r="C59" s="37"/>
      <c r="D59" s="38"/>
      <c r="E59" s="37"/>
      <c r="F59" s="39"/>
      <c r="G59" s="46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22" thickBot="1">
      <c r="A60" s="40"/>
      <c r="B60" s="41"/>
      <c r="C60" s="41" t="s">
        <v>13</v>
      </c>
      <c r="D60" s="41"/>
      <c r="E60" s="41">
        <f>SUM(E57)</f>
        <v>0</v>
      </c>
      <c r="F60" s="41" t="s">
        <v>14</v>
      </c>
      <c r="G60" s="47">
        <f>SUM(G57)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22" thickTop="1">
      <c r="A61" s="51" t="s">
        <v>24</v>
      </c>
      <c r="B61" s="56"/>
      <c r="C61" s="57" t="s">
        <v>25</v>
      </c>
      <c r="D61" s="58"/>
      <c r="E61" s="58"/>
      <c r="F61" s="58"/>
      <c r="G61" s="59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21">
      <c r="A62" s="52"/>
      <c r="B62" s="60"/>
      <c r="C62" s="61"/>
      <c r="D62" s="62"/>
      <c r="E62" s="58"/>
      <c r="F62" s="63"/>
      <c r="G62" s="6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21">
      <c r="A63" s="52"/>
      <c r="B63" s="60"/>
      <c r="C63" s="61"/>
      <c r="D63" s="62">
        <v>27.5</v>
      </c>
      <c r="E63" s="124"/>
      <c r="F63" s="63">
        <v>19.989999999999998</v>
      </c>
      <c r="G63" s="64">
        <f>E63*F63</f>
        <v>0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21">
      <c r="A64" s="52"/>
      <c r="B64" s="60"/>
      <c r="C64" s="61"/>
      <c r="D64" s="58"/>
      <c r="E64" s="58"/>
      <c r="F64" s="58"/>
      <c r="G64" s="59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22" thickBot="1">
      <c r="A65" s="65"/>
      <c r="B65" s="66"/>
      <c r="C65" s="66" t="s">
        <v>13</v>
      </c>
      <c r="D65" s="66"/>
      <c r="E65" s="66">
        <f>SUM(E63)</f>
        <v>0</v>
      </c>
      <c r="F65" s="66" t="s">
        <v>14</v>
      </c>
      <c r="G65" s="42">
        <f>SUM(G63)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22" thickTop="1">
      <c r="A66" s="51" t="s">
        <v>35</v>
      </c>
      <c r="B66" s="67"/>
      <c r="C66" s="57" t="s">
        <v>36</v>
      </c>
      <c r="D66" s="58"/>
      <c r="E66" s="58"/>
      <c r="F66" s="58"/>
      <c r="G66" s="68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21">
      <c r="A67" s="52"/>
      <c r="B67" s="69"/>
      <c r="C67" s="61"/>
      <c r="D67" s="58"/>
      <c r="E67" s="58"/>
      <c r="F67" s="58"/>
      <c r="G67" s="68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21">
      <c r="A68" s="52"/>
      <c r="B68" s="69"/>
      <c r="C68" s="61"/>
      <c r="D68" s="62">
        <v>20</v>
      </c>
      <c r="E68" s="124"/>
      <c r="F68" s="63">
        <v>15</v>
      </c>
      <c r="G68" s="68">
        <f>E68*F68</f>
        <v>0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21">
      <c r="A69" s="52"/>
      <c r="B69" s="69"/>
      <c r="C69" s="61"/>
      <c r="D69" s="62"/>
      <c r="E69" s="17"/>
      <c r="F69" s="63"/>
      <c r="G69" s="68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22" thickBot="1">
      <c r="A70" s="70"/>
      <c r="B70" s="71"/>
      <c r="C70" s="66" t="s">
        <v>13</v>
      </c>
      <c r="D70" s="72"/>
      <c r="E70" s="73">
        <f>SUM(E68)</f>
        <v>0</v>
      </c>
      <c r="F70" s="66" t="s">
        <v>14</v>
      </c>
      <c r="G70" s="74">
        <f>SUM(G68)</f>
        <v>0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22" thickTop="1">
      <c r="A71" s="75"/>
      <c r="B71" s="58"/>
      <c r="C71" s="58"/>
      <c r="D71" s="76"/>
      <c r="E71" s="76"/>
      <c r="F71" s="58"/>
      <c r="G71" s="77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21">
      <c r="A72" s="78" t="s">
        <v>26</v>
      </c>
      <c r="B72" s="79"/>
      <c r="C72" s="79"/>
      <c r="D72" s="79"/>
      <c r="E72" s="80">
        <f>SUM(E20,E25,E30,E35,E40,E45,E50,E55,E60,E65,E70)</f>
        <v>0</v>
      </c>
      <c r="F72" s="5"/>
      <c r="G72" s="81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21">
      <c r="A73" s="82" t="s">
        <v>14</v>
      </c>
      <c r="B73" s="83"/>
      <c r="C73" s="83"/>
      <c r="D73" s="83"/>
      <c r="E73" s="83"/>
      <c r="F73" s="83"/>
      <c r="G73" s="84">
        <f>SUM(G20,G25,G30,G35,G40,G45,G50,G55,G60,G65,G70)</f>
        <v>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21">
      <c r="A74" s="82" t="s">
        <v>27</v>
      </c>
      <c r="B74" s="83"/>
      <c r="C74" s="83"/>
      <c r="D74" s="83"/>
      <c r="E74" s="83"/>
      <c r="F74" s="83"/>
      <c r="G74" s="84">
        <f>G73*0.1</f>
        <v>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21">
      <c r="A75" s="85" t="s">
        <v>10</v>
      </c>
      <c r="B75" s="86"/>
      <c r="C75" s="86"/>
      <c r="D75" s="86"/>
      <c r="E75" s="86"/>
      <c r="F75" s="86"/>
      <c r="G75" s="87">
        <f>SUM(G73:G74)</f>
        <v>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21">
      <c r="A76" s="88"/>
      <c r="B76" s="89"/>
      <c r="C76" s="89"/>
      <c r="D76" s="89"/>
      <c r="E76" s="89"/>
      <c r="F76" s="89"/>
      <c r="G76" s="90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21">
      <c r="A77" s="91" t="s">
        <v>41</v>
      </c>
      <c r="B77" s="92"/>
      <c r="C77" s="92"/>
      <c r="D77" s="92"/>
      <c r="E77" s="92"/>
      <c r="F77" s="92"/>
      <c r="G77" s="93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23">
      <c r="A78" s="122" t="s">
        <v>47</v>
      </c>
      <c r="B78" s="120"/>
      <c r="C78" s="120"/>
      <c r="D78" s="120"/>
      <c r="E78" s="120"/>
      <c r="F78" s="120"/>
      <c r="G78" s="121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23">
      <c r="A79" s="94"/>
      <c r="B79" s="123" t="s">
        <v>46</v>
      </c>
      <c r="C79" s="95"/>
      <c r="D79" s="95"/>
      <c r="E79" s="96"/>
      <c r="F79" s="96"/>
      <c r="G79" s="97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21">
      <c r="A80" s="98" t="s">
        <v>28</v>
      </c>
      <c r="B80" s="99"/>
      <c r="C80" s="99"/>
      <c r="D80" s="99"/>
      <c r="E80" s="118" t="s">
        <v>42</v>
      </c>
      <c r="F80" s="99"/>
      <c r="G80" s="101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21">
      <c r="A81" s="102" t="s">
        <v>48</v>
      </c>
      <c r="B81" s="99"/>
      <c r="C81" s="99"/>
      <c r="D81" s="99"/>
      <c r="E81" s="119" t="s">
        <v>29</v>
      </c>
      <c r="F81" s="99"/>
      <c r="G81" s="101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21" customHeight="1">
      <c r="A82" s="102" t="s">
        <v>31</v>
      </c>
      <c r="B82" s="99"/>
      <c r="C82" s="99"/>
      <c r="D82" s="99"/>
      <c r="E82" s="119" t="s">
        <v>30</v>
      </c>
      <c r="F82" s="99"/>
      <c r="G82" s="101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21">
      <c r="A83" s="104" t="s">
        <v>32</v>
      </c>
      <c r="B83" s="99"/>
      <c r="C83" s="99"/>
      <c r="D83" s="99"/>
      <c r="E83" s="99"/>
      <c r="F83" s="99"/>
      <c r="G83" s="101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21">
      <c r="A84" s="104" t="s">
        <v>33</v>
      </c>
      <c r="B84" s="99"/>
      <c r="C84" s="99"/>
      <c r="D84" s="99"/>
      <c r="E84" s="99"/>
      <c r="F84" s="99"/>
      <c r="G84" s="101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21">
      <c r="B85" s="106"/>
      <c r="C85" s="106"/>
      <c r="D85" s="106"/>
      <c r="E85" s="106"/>
      <c r="F85" s="106"/>
      <c r="G85" s="107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21">
      <c r="A86" s="108" t="s">
        <v>34</v>
      </c>
      <c r="B86" s="109"/>
      <c r="C86" s="109"/>
      <c r="D86" s="109"/>
      <c r="E86" s="109"/>
      <c r="F86" s="109"/>
      <c r="G86" s="110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22" thickBot="1">
      <c r="A87" s="111"/>
      <c r="B87" s="112"/>
      <c r="C87" s="112"/>
      <c r="D87" s="112"/>
      <c r="E87" s="112"/>
      <c r="F87" s="112"/>
      <c r="G87" s="113"/>
      <c r="H87" s="114"/>
      <c r="I87" s="114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2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21">
      <c r="A89" s="98"/>
      <c r="B89" s="115"/>
      <c r="C89" s="115"/>
      <c r="D89" s="115"/>
      <c r="F89" s="5"/>
      <c r="G89" s="5"/>
      <c r="H89" s="116"/>
      <c r="I89" s="116"/>
      <c r="J89" s="116"/>
      <c r="K89" s="116"/>
      <c r="L89" s="116"/>
      <c r="M89" s="116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21">
      <c r="A90" s="102"/>
      <c r="B90" s="115"/>
      <c r="C90" s="115"/>
      <c r="D90" s="11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21">
      <c r="A91" s="104"/>
      <c r="B91" s="115"/>
      <c r="C91" s="115"/>
      <c r="D91" s="11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21">
      <c r="A92" s="105"/>
      <c r="B92" s="117"/>
      <c r="C92" s="117"/>
      <c r="D92" s="117"/>
      <c r="E92" s="117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21">
      <c r="A93" s="102"/>
      <c r="B93" s="115"/>
      <c r="C93" s="115"/>
      <c r="D93" s="115"/>
      <c r="E93" s="11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21">
      <c r="A94" s="104"/>
      <c r="B94" s="115"/>
      <c r="C94" s="115"/>
      <c r="D94" s="115"/>
      <c r="E94" s="11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21">
      <c r="A95" s="104"/>
      <c r="B95" s="115"/>
      <c r="C95" s="115"/>
      <c r="D95" s="115"/>
      <c r="E95" s="11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2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21">
      <c r="A97" s="100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21">
      <c r="A98" s="103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21">
      <c r="A99" s="103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2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2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2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2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2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2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2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2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2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2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2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2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2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2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2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2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2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2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2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2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2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2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2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2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2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2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2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2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2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2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2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2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2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2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2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2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2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2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2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2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2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2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2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2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2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2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2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2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2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2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2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2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2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2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2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2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2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2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2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2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2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2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2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2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2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2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2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2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2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2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2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2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2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2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2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2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2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2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2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2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2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2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2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2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2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2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2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2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2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2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2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2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2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2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2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2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2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2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2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2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2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2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2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2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2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2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2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2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2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2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2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2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2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2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2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2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2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2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2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2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2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2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2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2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2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2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2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2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2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2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2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2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2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2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2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2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2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2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2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2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2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2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2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2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2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2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2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2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2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2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2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2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2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2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2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2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2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2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2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2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2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2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2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2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2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2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2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2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2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2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2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2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2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2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2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2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2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2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2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2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2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2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2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2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2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2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2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2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2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2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2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2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2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2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2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2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2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2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2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2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2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2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2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2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2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2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2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2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2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2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2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2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2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2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2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2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2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2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2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2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2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2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2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2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2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2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2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2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2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2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2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2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2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2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2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2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2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2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2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2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2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2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2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2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2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2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2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2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2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2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2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2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2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2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2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2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2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2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2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2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2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2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2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2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2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2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2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2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2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2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2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2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2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2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2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2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2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2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2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2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2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2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2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2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2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2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2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2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2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2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2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2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2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2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2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2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2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2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2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2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2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2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2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2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2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2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2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2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2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2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2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2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2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2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2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2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2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2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2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2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2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2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2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2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2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2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2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2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2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2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2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2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2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2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2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2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2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2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2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2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2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2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2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2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2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2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2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2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2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2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2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2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2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2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2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2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2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2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2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2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2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2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2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2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2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2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2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2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2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2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2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2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2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2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2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2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2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2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2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2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2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2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2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2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2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2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2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2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2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2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2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2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2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2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2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2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2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2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2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2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2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2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2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2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2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2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2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2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2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2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2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2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2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2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2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2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2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2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2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2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2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2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2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2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2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2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2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2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2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2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2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2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2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2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2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2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2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2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2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2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2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2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2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2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2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2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2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2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2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2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2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2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2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2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2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2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2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2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2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2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2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2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2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2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2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2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2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2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2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2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2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2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2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2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2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2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2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2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2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2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2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2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2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2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2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2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2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2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2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2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2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2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2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2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2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2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2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2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2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2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2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2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2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2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2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2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2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2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2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2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2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2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2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2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2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2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2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2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2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2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2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2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2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2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2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2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2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2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2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2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2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2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2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2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2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2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2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2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2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2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2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2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2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2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2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2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2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2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2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2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2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2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2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2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2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2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2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2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2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2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2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2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2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2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2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2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2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2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2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2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2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2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2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2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2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2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2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2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2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2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2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2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2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2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2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2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2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2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2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2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2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2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2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2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2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2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2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2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2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2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2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2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2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2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2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2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2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2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2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2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2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2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2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2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2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2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2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2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2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2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2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2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2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2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2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2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2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2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2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2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2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2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2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2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2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2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2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2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2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2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2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2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2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2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2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2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2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2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2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2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2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2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2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2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2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2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2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2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2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2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2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2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2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2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2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2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2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2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2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2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2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2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2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2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2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2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2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2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2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2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2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2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2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2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2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2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2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2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2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2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2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2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2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2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2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2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2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2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2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2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2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2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2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2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2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2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2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2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2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2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2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2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2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2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2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2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2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2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2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2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2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2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2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2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2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2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2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2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2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2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2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2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2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2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2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2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2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2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2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2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2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2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2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2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2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2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2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2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2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2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2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2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2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2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2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2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2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2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2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2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2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2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2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2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2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2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2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2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2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2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2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2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2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2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2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2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2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2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2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2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2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2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2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2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2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2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2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2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2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2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2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2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2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2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2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2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2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2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2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2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2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2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2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2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2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2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2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2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2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2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2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2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2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2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2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2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2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2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2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2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2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2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2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2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2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2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2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2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2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2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2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2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2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2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2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2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2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2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2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2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2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2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2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2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2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2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2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2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2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2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2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2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2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2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2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2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2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2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2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2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2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2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2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2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2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2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2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2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2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2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2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2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2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2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2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2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2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2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2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2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2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2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2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2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2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2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2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2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2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2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2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2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2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2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2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2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2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2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2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2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ht="21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21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</row>
  </sheetData>
  <sheetProtection algorithmName="SHA-512" hashValue="yGzpRQdiSZk15pEz90YCrWZIrpvu+VoFe8qbyA7a2Itt9QaDs+F1kyuDUKJ9YWOJvQ6cnqsD5i/iK7JivU0wxA==" saltValue="X2c0Z8El3GSnFYeLGHw+0A==" spinCount="100000" sheet="1" objects="1" scenarios="1" selectLockedCells="1"/>
  <mergeCells count="48">
    <mergeCell ref="A76:G76"/>
    <mergeCell ref="A77:G77"/>
    <mergeCell ref="A86:G86"/>
    <mergeCell ref="A78:G78"/>
    <mergeCell ref="B79:D79"/>
    <mergeCell ref="A61:A64"/>
    <mergeCell ref="B61:B64"/>
    <mergeCell ref="C61:C64"/>
    <mergeCell ref="A66:A69"/>
    <mergeCell ref="B66:B69"/>
    <mergeCell ref="C66:C69"/>
    <mergeCell ref="A46:A49"/>
    <mergeCell ref="B46:B49"/>
    <mergeCell ref="A51:A54"/>
    <mergeCell ref="B51:B54"/>
    <mergeCell ref="A56:A59"/>
    <mergeCell ref="B56:B59"/>
    <mergeCell ref="A31:A34"/>
    <mergeCell ref="B31:B34"/>
    <mergeCell ref="A36:A39"/>
    <mergeCell ref="B36:B39"/>
    <mergeCell ref="A41:A43"/>
    <mergeCell ref="B41:B44"/>
    <mergeCell ref="G14:G15"/>
    <mergeCell ref="A16:A19"/>
    <mergeCell ref="B16:B19"/>
    <mergeCell ref="A21:A24"/>
    <mergeCell ref="B21:B24"/>
    <mergeCell ref="D14:D15"/>
    <mergeCell ref="E14:E15"/>
    <mergeCell ref="F14:F15"/>
    <mergeCell ref="A26:A29"/>
    <mergeCell ref="B26:B29"/>
    <mergeCell ref="A14:A15"/>
    <mergeCell ref="B14:B15"/>
    <mergeCell ref="C14:C15"/>
    <mergeCell ref="A8:A9"/>
    <mergeCell ref="B8:G9"/>
    <mergeCell ref="A10:A11"/>
    <mergeCell ref="B10:G11"/>
    <mergeCell ref="A12:A13"/>
    <mergeCell ref="B12:G13"/>
    <mergeCell ref="A1:G2"/>
    <mergeCell ref="B3:G3"/>
    <mergeCell ref="A4:A5"/>
    <mergeCell ref="B4:G5"/>
    <mergeCell ref="A6:A7"/>
    <mergeCell ref="B6:G7"/>
  </mergeCells>
  <hyperlinks>
    <hyperlink ref="A76" r:id="rId1" display="mailto:sales@deployfootball.com" xr:uid="{DB2D9D22-1744-EB47-9D80-00A0246A0B0C}"/>
    <hyperlink ref="B79" r:id="rId2" xr:uid="{99A538F6-7D06-7A4E-BF52-284BDEA37A19}"/>
    <hyperlink ref="A78" r:id="rId3" xr:uid="{9C23C616-4756-ED4D-A2C0-EFBF696906D6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PRE ORDER OCT31st2020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2020-05-19T05:54:27Z</dcterms:created>
  <dcterms:modified xsi:type="dcterms:W3CDTF">2020-10-27T08:19:32Z</dcterms:modified>
</cp:coreProperties>
</file>